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u.local\share\redirect\s50hnino\Desktop\"/>
    </mc:Choice>
  </mc:AlternateContent>
  <bookViews>
    <workbookView xWindow="480" yWindow="90" windowWidth="15600" windowHeight="11745"/>
  </bookViews>
  <sheets>
    <sheet name="１班" sheetId="9" r:id="rId1"/>
    <sheet name="２班" sheetId="22" r:id="rId2"/>
    <sheet name="３班" sheetId="23" r:id="rId3"/>
    <sheet name="４班" sheetId="24" r:id="rId4"/>
    <sheet name="５班" sheetId="25" r:id="rId5"/>
    <sheet name="６班" sheetId="26" r:id="rId6"/>
    <sheet name="７班" sheetId="27" r:id="rId7"/>
    <sheet name="８班" sheetId="28" r:id="rId8"/>
    <sheet name="９班" sheetId="29" r:id="rId9"/>
    <sheet name="10班" sheetId="30" r:id="rId10"/>
    <sheet name="電気容量" sheetId="20" r:id="rId11"/>
    <sheet name="V-tグラフ" sheetId="19" r:id="rId12"/>
  </sheets>
  <definedNames>
    <definedName name="_xlnm.Print_Area" localSheetId="9">'10班'!$A$1:$L$72</definedName>
    <definedName name="_xlnm.Print_Area" localSheetId="0">'１班'!$A$1:$L$72</definedName>
    <definedName name="_xlnm.Print_Area" localSheetId="1">'２班'!$A$1:$L$72</definedName>
    <definedName name="_xlnm.Print_Area" localSheetId="2">'３班'!$A$1:$L$72</definedName>
    <definedName name="_xlnm.Print_Area" localSheetId="3">'４班'!$A$1:$L$72</definedName>
    <definedName name="_xlnm.Print_Area" localSheetId="4">'５班'!$A$1:$L$72</definedName>
    <definedName name="_xlnm.Print_Area" localSheetId="5">'６班'!$A$1:$L$72</definedName>
    <definedName name="_xlnm.Print_Area" localSheetId="6">'７班'!$A$1:$L$72</definedName>
    <definedName name="_xlnm.Print_Area" localSheetId="7">'８班'!$A$1:$L$72</definedName>
    <definedName name="_xlnm.Print_Area" localSheetId="8">'９班'!$A$1:$L$72</definedName>
    <definedName name="_xlnm.Print_Area" localSheetId="10">電気容量!$A$1:$G$14</definedName>
  </definedNames>
  <calcPr calcId="152511"/>
</workbook>
</file>

<file path=xl/calcChain.xml><?xml version="1.0" encoding="utf-8"?>
<calcChain xmlns="http://schemas.openxmlformats.org/spreadsheetml/2006/main">
  <c r="K10" i="30" l="1"/>
  <c r="J10" i="30"/>
  <c r="E10" i="30"/>
  <c r="D10" i="30"/>
  <c r="L8" i="30"/>
  <c r="L10" i="30" s="1"/>
  <c r="K8" i="30"/>
  <c r="J8" i="30"/>
  <c r="I8" i="30"/>
  <c r="I10" i="30" s="1"/>
  <c r="H8" i="30"/>
  <c r="H10" i="30" s="1"/>
  <c r="G8" i="30"/>
  <c r="G10" i="30" s="1"/>
  <c r="G11" i="30" s="1"/>
  <c r="D13" i="20" s="1"/>
  <c r="F8" i="30"/>
  <c r="F10" i="30" s="1"/>
  <c r="E8" i="30"/>
  <c r="D8" i="30"/>
  <c r="L10" i="29"/>
  <c r="K10" i="29"/>
  <c r="J10" i="29"/>
  <c r="J11" i="29" s="1"/>
  <c r="F12" i="20" s="1"/>
  <c r="F10" i="29"/>
  <c r="E10" i="29"/>
  <c r="D10" i="29"/>
  <c r="D11" i="29" s="1"/>
  <c r="B12" i="20" s="1"/>
  <c r="L8" i="29"/>
  <c r="K8" i="29"/>
  <c r="J8" i="29"/>
  <c r="I8" i="29"/>
  <c r="I10" i="29" s="1"/>
  <c r="H8" i="29"/>
  <c r="H10" i="29" s="1"/>
  <c r="G8" i="29"/>
  <c r="G10" i="29" s="1"/>
  <c r="G11" i="29" s="1"/>
  <c r="D12" i="20" s="1"/>
  <c r="F8" i="29"/>
  <c r="E8" i="29"/>
  <c r="D8" i="29"/>
  <c r="L10" i="28"/>
  <c r="K10" i="28"/>
  <c r="J10" i="28"/>
  <c r="J11" i="28" s="1"/>
  <c r="F11" i="20" s="1"/>
  <c r="F10" i="28"/>
  <c r="E10" i="28"/>
  <c r="D10" i="28"/>
  <c r="D11" i="28" s="1"/>
  <c r="B11" i="20" s="1"/>
  <c r="L8" i="28"/>
  <c r="K8" i="28"/>
  <c r="J8" i="28"/>
  <c r="I8" i="28"/>
  <c r="I10" i="28" s="1"/>
  <c r="H8" i="28"/>
  <c r="H10" i="28" s="1"/>
  <c r="G8" i="28"/>
  <c r="G10" i="28" s="1"/>
  <c r="G11" i="28" s="1"/>
  <c r="D11" i="20" s="1"/>
  <c r="F8" i="28"/>
  <c r="E8" i="28"/>
  <c r="D8" i="28"/>
  <c r="L10" i="27"/>
  <c r="K10" i="27"/>
  <c r="J10" i="27"/>
  <c r="J11" i="27" s="1"/>
  <c r="F10" i="20" s="1"/>
  <c r="F10" i="27"/>
  <c r="E10" i="27"/>
  <c r="D10" i="27"/>
  <c r="D11" i="27" s="1"/>
  <c r="B10" i="20" s="1"/>
  <c r="L8" i="27"/>
  <c r="K8" i="27"/>
  <c r="J8" i="27"/>
  <c r="I8" i="27"/>
  <c r="I10" i="27" s="1"/>
  <c r="H8" i="27"/>
  <c r="H10" i="27" s="1"/>
  <c r="G8" i="27"/>
  <c r="G10" i="27" s="1"/>
  <c r="G11" i="27" s="1"/>
  <c r="D10" i="20" s="1"/>
  <c r="F8" i="27"/>
  <c r="E8" i="27"/>
  <c r="D8" i="27"/>
  <c r="L10" i="26"/>
  <c r="K10" i="26"/>
  <c r="J10" i="26"/>
  <c r="J11" i="26" s="1"/>
  <c r="F9" i="20" s="1"/>
  <c r="F10" i="26"/>
  <c r="E10" i="26"/>
  <c r="D10" i="26"/>
  <c r="D11" i="26" s="1"/>
  <c r="B9" i="20" s="1"/>
  <c r="L8" i="26"/>
  <c r="K8" i="26"/>
  <c r="J8" i="26"/>
  <c r="I8" i="26"/>
  <c r="I10" i="26" s="1"/>
  <c r="H8" i="26"/>
  <c r="H10" i="26" s="1"/>
  <c r="G8" i="26"/>
  <c r="G10" i="26" s="1"/>
  <c r="G11" i="26" s="1"/>
  <c r="D9" i="20" s="1"/>
  <c r="F8" i="26"/>
  <c r="E8" i="26"/>
  <c r="D8" i="26"/>
  <c r="L10" i="25"/>
  <c r="K10" i="25"/>
  <c r="J10" i="25"/>
  <c r="J11" i="25" s="1"/>
  <c r="F8" i="20" s="1"/>
  <c r="F10" i="25"/>
  <c r="E10" i="25"/>
  <c r="D10" i="25"/>
  <c r="D11" i="25" s="1"/>
  <c r="B8" i="20" s="1"/>
  <c r="L8" i="25"/>
  <c r="K8" i="25"/>
  <c r="J8" i="25"/>
  <c r="I8" i="25"/>
  <c r="I10" i="25" s="1"/>
  <c r="H8" i="25"/>
  <c r="H10" i="25" s="1"/>
  <c r="G8" i="25"/>
  <c r="G10" i="25" s="1"/>
  <c r="G11" i="25" s="1"/>
  <c r="D8" i="20" s="1"/>
  <c r="F8" i="25"/>
  <c r="E8" i="25"/>
  <c r="D8" i="25"/>
  <c r="L10" i="24"/>
  <c r="K10" i="24"/>
  <c r="J10" i="24"/>
  <c r="J11" i="24" s="1"/>
  <c r="F7" i="20" s="1"/>
  <c r="F10" i="24"/>
  <c r="E10" i="24"/>
  <c r="D10" i="24"/>
  <c r="D11" i="24" s="1"/>
  <c r="B7" i="20" s="1"/>
  <c r="L8" i="24"/>
  <c r="K8" i="24"/>
  <c r="J8" i="24"/>
  <c r="I8" i="24"/>
  <c r="I10" i="24" s="1"/>
  <c r="H8" i="24"/>
  <c r="H10" i="24" s="1"/>
  <c r="G8" i="24"/>
  <c r="G10" i="24" s="1"/>
  <c r="G11" i="24" s="1"/>
  <c r="D7" i="20" s="1"/>
  <c r="F8" i="24"/>
  <c r="E8" i="24"/>
  <c r="D8" i="24"/>
  <c r="L10" i="23"/>
  <c r="K10" i="23"/>
  <c r="J10" i="23"/>
  <c r="J11" i="23" s="1"/>
  <c r="F6" i="20" s="1"/>
  <c r="F10" i="23"/>
  <c r="E10" i="23"/>
  <c r="D10" i="23"/>
  <c r="D11" i="23" s="1"/>
  <c r="B6" i="20" s="1"/>
  <c r="L8" i="23"/>
  <c r="K8" i="23"/>
  <c r="J8" i="23"/>
  <c r="I8" i="23"/>
  <c r="I10" i="23" s="1"/>
  <c r="H8" i="23"/>
  <c r="H10" i="23" s="1"/>
  <c r="G8" i="23"/>
  <c r="G10" i="23" s="1"/>
  <c r="G11" i="23" s="1"/>
  <c r="D6" i="20" s="1"/>
  <c r="F8" i="23"/>
  <c r="E8" i="23"/>
  <c r="D8" i="23"/>
  <c r="L10" i="22"/>
  <c r="K10" i="22"/>
  <c r="H10" i="22"/>
  <c r="F10" i="22"/>
  <c r="E10" i="22"/>
  <c r="D10" i="22"/>
  <c r="D11" i="22" s="1"/>
  <c r="B5" i="20" s="1"/>
  <c r="B14" i="20" s="1"/>
  <c r="L8" i="22"/>
  <c r="K8" i="22"/>
  <c r="J8" i="22"/>
  <c r="J10" i="22" s="1"/>
  <c r="J11" i="22" s="1"/>
  <c r="F5" i="20" s="1"/>
  <c r="F14" i="20" s="1"/>
  <c r="I8" i="22"/>
  <c r="I10" i="22" s="1"/>
  <c r="H8" i="22"/>
  <c r="G8" i="22"/>
  <c r="G10" i="22" s="1"/>
  <c r="G11" i="22" s="1"/>
  <c r="D5" i="20" s="1"/>
  <c r="D14" i="20" s="1"/>
  <c r="F8" i="22"/>
  <c r="E8" i="22"/>
  <c r="D8" i="22"/>
  <c r="D11" i="30" l="1"/>
  <c r="B13" i="20" s="1"/>
  <c r="J11" i="30"/>
  <c r="F13" i="20" s="1"/>
  <c r="G10" i="9"/>
  <c r="E8" i="9"/>
  <c r="E10" i="9" s="1"/>
  <c r="F8" i="9"/>
  <c r="F10" i="9" s="1"/>
  <c r="G8" i="9"/>
  <c r="H8" i="9"/>
  <c r="H10" i="9" s="1"/>
  <c r="I8" i="9"/>
  <c r="I10" i="9" s="1"/>
  <c r="J8" i="9"/>
  <c r="J10" i="9" s="1"/>
  <c r="K8" i="9"/>
  <c r="K10" i="9" s="1"/>
  <c r="L8" i="9"/>
  <c r="L10" i="9" s="1"/>
  <c r="D8" i="9"/>
  <c r="D10" i="9" s="1"/>
  <c r="J11" i="9" l="1"/>
  <c r="G11" i="9"/>
  <c r="D11" i="9"/>
  <c r="B4" i="20" l="1"/>
  <c r="D4" i="20"/>
  <c r="F4" i="20"/>
</calcChain>
</file>

<file path=xl/sharedStrings.xml><?xml version="1.0" encoding="utf-8"?>
<sst xmlns="http://schemas.openxmlformats.org/spreadsheetml/2006/main" count="187" uniqueCount="31">
  <si>
    <t>1班</t>
    <rPh sb="1" eb="2">
      <t>ハン</t>
    </rPh>
    <phoneticPr fontId="1"/>
  </si>
  <si>
    <t>2班</t>
    <rPh sb="1" eb="2">
      <t>ハン</t>
    </rPh>
    <phoneticPr fontId="1"/>
  </si>
  <si>
    <t>3班</t>
    <rPh sb="1" eb="2">
      <t>ハン</t>
    </rPh>
    <phoneticPr fontId="1"/>
  </si>
  <si>
    <t>4班</t>
    <rPh sb="1" eb="2">
      <t>ハン</t>
    </rPh>
    <phoneticPr fontId="1"/>
  </si>
  <si>
    <t>5班</t>
    <rPh sb="1" eb="2">
      <t>ハン</t>
    </rPh>
    <phoneticPr fontId="1"/>
  </si>
  <si>
    <t>6班</t>
    <rPh sb="1" eb="2">
      <t>ハン</t>
    </rPh>
    <phoneticPr fontId="1"/>
  </si>
  <si>
    <t>7班</t>
    <rPh sb="1" eb="2">
      <t>ハン</t>
    </rPh>
    <phoneticPr fontId="1"/>
  </si>
  <si>
    <t>8班</t>
    <rPh sb="1" eb="2">
      <t>ハン</t>
    </rPh>
    <phoneticPr fontId="1"/>
  </si>
  <si>
    <t>9班</t>
    <rPh sb="1" eb="2">
      <t>ハン</t>
    </rPh>
    <phoneticPr fontId="1"/>
  </si>
  <si>
    <t>10班</t>
    <rPh sb="2" eb="3">
      <t>ハン</t>
    </rPh>
    <phoneticPr fontId="1"/>
  </si>
  <si>
    <t>探究活動　コンデンサーの充・放電</t>
    <rPh sb="0" eb="2">
      <t>タンキュウ</t>
    </rPh>
    <rPh sb="2" eb="4">
      <t>カツドウ</t>
    </rPh>
    <rPh sb="12" eb="13">
      <t>ミツル</t>
    </rPh>
    <rPh sb="14" eb="16">
      <t>ホウデン</t>
    </rPh>
    <phoneticPr fontId="1"/>
  </si>
  <si>
    <t>接続形式</t>
    <rPh sb="0" eb="2">
      <t>セツゾク</t>
    </rPh>
    <rPh sb="2" eb="4">
      <t>ケイシキ</t>
    </rPh>
    <phoneticPr fontId="1"/>
  </si>
  <si>
    <t>電気容量Cの平均〔F〕</t>
    <rPh sb="0" eb="2">
      <t>デンキ</t>
    </rPh>
    <rPh sb="2" eb="4">
      <t>ヨウリョウ</t>
    </rPh>
    <rPh sb="6" eb="8">
      <t>ヘイキン</t>
    </rPh>
    <phoneticPr fontId="1"/>
  </si>
  <si>
    <t>１個</t>
    <rPh sb="1" eb="2">
      <t>コ</t>
    </rPh>
    <phoneticPr fontId="1"/>
  </si>
  <si>
    <t>２個直列接続</t>
    <rPh sb="1" eb="2">
      <t>コ</t>
    </rPh>
    <rPh sb="2" eb="4">
      <t>チョクレツ</t>
    </rPh>
    <rPh sb="4" eb="6">
      <t>セツゾク</t>
    </rPh>
    <phoneticPr fontId="1"/>
  </si>
  <si>
    <t>２個並列接続</t>
    <rPh sb="1" eb="2">
      <t>コ</t>
    </rPh>
    <rPh sb="2" eb="4">
      <t>ヘイレツ</t>
    </rPh>
    <rPh sb="4" eb="6">
      <t>セツゾク</t>
    </rPh>
    <phoneticPr fontId="1"/>
  </si>
  <si>
    <t>Ⅲ　定電流充電によるコンデンサーの電気容量の測定　　</t>
    <rPh sb="2" eb="3">
      <t>テイ</t>
    </rPh>
    <rPh sb="3" eb="5">
      <t>デンリュウ</t>
    </rPh>
    <rPh sb="5" eb="7">
      <t>ジュウデン</t>
    </rPh>
    <rPh sb="17" eb="19">
      <t>デンキ</t>
    </rPh>
    <rPh sb="19" eb="21">
      <t>ヨウリョウ</t>
    </rPh>
    <rPh sb="22" eb="24">
      <t>ソクテイ</t>
    </rPh>
    <phoneticPr fontId="1"/>
  </si>
  <si>
    <t>ｍA</t>
    <phoneticPr fontId="1"/>
  </si>
  <si>
    <t>充電電流I＝</t>
    <rPh sb="0" eb="2">
      <t>ジュウデン</t>
    </rPh>
    <rPh sb="2" eb="4">
      <t>デンリュウ</t>
    </rPh>
    <phoneticPr fontId="1"/>
  </si>
  <si>
    <t>Ⅱ　コンデンサーの放電特性の測定</t>
    <rPh sb="9" eb="11">
      <t>ホウデン</t>
    </rPh>
    <rPh sb="11" eb="13">
      <t>トクセイ</t>
    </rPh>
    <rPh sb="14" eb="16">
      <t>ソクテイ</t>
    </rPh>
    <phoneticPr fontId="1"/>
  </si>
  <si>
    <t>時間
ｔ〔ｓ〕</t>
    <rPh sb="0" eb="2">
      <t>ジカン</t>
    </rPh>
    <phoneticPr fontId="1"/>
  </si>
  <si>
    <t>電圧
V〔V〕</t>
    <rPh sb="0" eb="2">
      <t>デンアツ</t>
    </rPh>
    <phoneticPr fontId="1"/>
  </si>
  <si>
    <r>
      <t>測定回数</t>
    </r>
    <r>
      <rPr>
        <i/>
        <sz val="24"/>
        <color rgb="FF000000"/>
        <rFont val="ＭＳ 明朝"/>
        <family val="1"/>
        <charset val="128"/>
      </rPr>
      <t>ｎ</t>
    </r>
    <r>
      <rPr>
        <sz val="24"/>
        <color rgb="FF000000"/>
        <rFont val="ＭＳ 明朝"/>
        <family val="1"/>
        <charset val="128"/>
      </rPr>
      <t>（回）</t>
    </r>
    <rPh sb="0" eb="2">
      <t>ソクテイ</t>
    </rPh>
    <rPh sb="2" eb="4">
      <t>カイスウ</t>
    </rPh>
    <rPh sb="6" eb="7">
      <t>カイ</t>
    </rPh>
    <phoneticPr fontId="1"/>
  </si>
  <si>
    <r>
      <t>充電時間</t>
    </r>
    <r>
      <rPr>
        <i/>
        <sz val="24"/>
        <color rgb="FF000000"/>
        <rFont val="ＭＳ 明朝"/>
        <family val="1"/>
        <charset val="128"/>
      </rPr>
      <t>ｔ</t>
    </r>
    <r>
      <rPr>
        <sz val="24"/>
        <color rgb="FF000000"/>
        <rFont val="ＭＳ 明朝"/>
        <family val="1"/>
        <charset val="128"/>
      </rPr>
      <t>〔ｓ〕</t>
    </r>
    <rPh sb="0" eb="2">
      <t>ジュウデン</t>
    </rPh>
    <rPh sb="2" eb="4">
      <t>ジカン</t>
    </rPh>
    <phoneticPr fontId="1"/>
  </si>
  <si>
    <r>
      <t>充電電気量</t>
    </r>
    <r>
      <rPr>
        <i/>
        <sz val="24"/>
        <color rgb="FF000000"/>
        <rFont val="ＭＳ 明朝"/>
        <family val="1"/>
        <charset val="128"/>
      </rPr>
      <t>Q</t>
    </r>
    <r>
      <rPr>
        <sz val="24"/>
        <color rgb="FF000000"/>
        <rFont val="ＭＳ 明朝"/>
        <family val="1"/>
        <charset val="128"/>
      </rPr>
      <t>〔C〕</t>
    </r>
    <rPh sb="0" eb="2">
      <t>ジュウデン</t>
    </rPh>
    <rPh sb="2" eb="4">
      <t>デンキ</t>
    </rPh>
    <rPh sb="4" eb="5">
      <t>リョウ</t>
    </rPh>
    <phoneticPr fontId="1"/>
  </si>
  <si>
    <r>
      <t>両端子間の電圧</t>
    </r>
    <r>
      <rPr>
        <i/>
        <sz val="24"/>
        <color rgb="FF000000"/>
        <rFont val="ＭＳ 明朝"/>
        <family val="1"/>
        <charset val="128"/>
      </rPr>
      <t>V</t>
    </r>
    <r>
      <rPr>
        <sz val="24"/>
        <color rgb="FF000000"/>
        <rFont val="ＭＳ 明朝"/>
        <family val="1"/>
        <charset val="128"/>
      </rPr>
      <t>〔V〕</t>
    </r>
    <rPh sb="0" eb="1">
      <t>リョウ</t>
    </rPh>
    <rPh sb="1" eb="3">
      <t>タンシ</t>
    </rPh>
    <rPh sb="3" eb="4">
      <t>カン</t>
    </rPh>
    <rPh sb="5" eb="7">
      <t>デンアツ</t>
    </rPh>
    <phoneticPr fontId="1"/>
  </si>
  <si>
    <r>
      <t>電気容量</t>
    </r>
    <r>
      <rPr>
        <i/>
        <sz val="24"/>
        <color rgb="FF000000"/>
        <rFont val="ＭＳ 明朝"/>
        <family val="1"/>
        <charset val="128"/>
      </rPr>
      <t>C</t>
    </r>
    <r>
      <rPr>
        <sz val="24"/>
        <color rgb="FF000000"/>
        <rFont val="ＭＳ 明朝"/>
        <family val="1"/>
        <charset val="128"/>
      </rPr>
      <t>〔F〕</t>
    </r>
    <rPh sb="0" eb="2">
      <t>デンキ</t>
    </rPh>
    <rPh sb="2" eb="4">
      <t>ヨウリョウ</t>
    </rPh>
    <phoneticPr fontId="1"/>
  </si>
  <si>
    <t>電気容量（１個）</t>
    <rPh sb="0" eb="2">
      <t>デンキ</t>
    </rPh>
    <rPh sb="2" eb="4">
      <t>ヨウリョウ</t>
    </rPh>
    <rPh sb="6" eb="7">
      <t>コ</t>
    </rPh>
    <phoneticPr fontId="1"/>
  </si>
  <si>
    <t>電気容量（２個直列）</t>
    <rPh sb="0" eb="2">
      <t>デンキ</t>
    </rPh>
    <rPh sb="2" eb="4">
      <t>ヨウリョウ</t>
    </rPh>
    <rPh sb="6" eb="7">
      <t>コ</t>
    </rPh>
    <rPh sb="7" eb="9">
      <t>チョクレツ</t>
    </rPh>
    <phoneticPr fontId="1"/>
  </si>
  <si>
    <t>電気容量（２個並列）</t>
    <rPh sb="0" eb="2">
      <t>デンキ</t>
    </rPh>
    <rPh sb="2" eb="4">
      <t>ヨウリョウ</t>
    </rPh>
    <rPh sb="6" eb="7">
      <t>コ</t>
    </rPh>
    <rPh sb="7" eb="9">
      <t>ヘイレツ</t>
    </rPh>
    <phoneticPr fontId="1"/>
  </si>
  <si>
    <t>平均</t>
    <rPh sb="0" eb="2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</si>
</sst>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2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4"/>
      <color rgb="FF000000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24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ill="1" applyBorder="1">
      <alignment vertical="center"/>
    </xf>
    <xf numFmtId="0" fontId="8" fillId="0" borderId="0" xfId="0" applyFont="1" applyFill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7" fontId="6" fillId="0" borderId="23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10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'１班'!$B$17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'１班'!$B$16:$L$16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'１班'!$B$17:$L$17</c:f>
              <c:numCache>
                <c:formatCode>General</c:formatCode>
                <c:ptCount val="11"/>
                <c:pt idx="0">
                  <c:v>3</c:v>
                </c:pt>
                <c:pt idx="1">
                  <c:v>1.6</c:v>
                </c:pt>
                <c:pt idx="2">
                  <c:v>1.1000000000000001</c:v>
                </c:pt>
                <c:pt idx="3">
                  <c:v>0.7</c:v>
                </c:pt>
                <c:pt idx="4">
                  <c:v>0.45</c:v>
                </c:pt>
                <c:pt idx="5">
                  <c:v>0.3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</c:v>
                </c:pt>
                <c:pt idx="9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20360"/>
        <c:axId val="391420752"/>
      </c:scatterChart>
      <c:valAx>
        <c:axId val="39142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20752"/>
        <c:crosses val="autoZero"/>
        <c:crossBetween val="midCat"/>
      </c:valAx>
      <c:valAx>
        <c:axId val="39142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20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'10班'!$B$17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'10班'!$B$16:$L$16</c:f>
              <c:numCache>
                <c:formatCode>General</c:formatCode>
                <c:ptCount val="11"/>
              </c:numCache>
            </c:numRef>
          </c:xVal>
          <c:yVal>
            <c:numRef>
              <c:f>'10班'!$B$17:$L$17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08592"/>
        <c:axId val="391408984"/>
      </c:scatterChart>
      <c:valAx>
        <c:axId val="39140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08984"/>
        <c:crosses val="autoZero"/>
        <c:crossBetween val="midCat"/>
      </c:valAx>
      <c:valAx>
        <c:axId val="39140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0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グラフ（１班）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'１班'!$B$17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'１班'!$B$16:$L$16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'１班'!$B$17:$L$17</c:f>
              <c:numCache>
                <c:formatCode>General</c:formatCode>
                <c:ptCount val="11"/>
                <c:pt idx="0">
                  <c:v>3</c:v>
                </c:pt>
                <c:pt idx="1">
                  <c:v>1.6</c:v>
                </c:pt>
                <c:pt idx="2">
                  <c:v>1.1000000000000001</c:v>
                </c:pt>
                <c:pt idx="3">
                  <c:v>0.7</c:v>
                </c:pt>
                <c:pt idx="4">
                  <c:v>0.45</c:v>
                </c:pt>
                <c:pt idx="5">
                  <c:v>0.3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</c:v>
                </c:pt>
                <c:pt idx="9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09376"/>
        <c:axId val="607699688"/>
      </c:scatterChart>
      <c:valAx>
        <c:axId val="39140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99688"/>
        <c:crosses val="autoZero"/>
        <c:crossBetween val="midCat"/>
      </c:valAx>
      <c:valAx>
        <c:axId val="60769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0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グラフ（２班）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'２班'!$B$17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'２班'!$B$16:$L$16</c:f>
              <c:numCache>
                <c:formatCode>General</c:formatCode>
                <c:ptCount val="11"/>
              </c:numCache>
            </c:numRef>
          </c:xVal>
          <c:yVal>
            <c:numRef>
              <c:f>'２班'!$B$17:$L$17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700080"/>
        <c:axId val="607700472"/>
      </c:scatterChart>
      <c:valAx>
        <c:axId val="60770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00472"/>
        <c:crosses val="autoZero"/>
        <c:crossBetween val="midCat"/>
      </c:valAx>
      <c:valAx>
        <c:axId val="60770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0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グラフ（３班）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'３班'!$B$17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'３班'!$B$16:$L$16</c:f>
              <c:numCache>
                <c:formatCode>General</c:formatCode>
                <c:ptCount val="11"/>
              </c:numCache>
            </c:numRef>
          </c:xVal>
          <c:yVal>
            <c:numRef>
              <c:f>'３班'!$B$17:$L$17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95768"/>
        <c:axId val="607695376"/>
      </c:scatterChart>
      <c:valAx>
        <c:axId val="607695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95376"/>
        <c:crosses val="autoZero"/>
        <c:crossBetween val="midCat"/>
      </c:valAx>
      <c:valAx>
        <c:axId val="6076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95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グラフ（４班）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'４班'!$B$17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'４班'!$B$16:$L$16</c:f>
              <c:numCache>
                <c:formatCode>General</c:formatCode>
                <c:ptCount val="11"/>
              </c:numCache>
            </c:numRef>
          </c:xVal>
          <c:yVal>
            <c:numRef>
              <c:f>'４班'!$B$17:$L$17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700864"/>
        <c:axId val="607699296"/>
      </c:scatterChart>
      <c:valAx>
        <c:axId val="60770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99296"/>
        <c:crosses val="autoZero"/>
        <c:crossBetween val="midCat"/>
      </c:valAx>
      <c:valAx>
        <c:axId val="60769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00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グラフ（５班）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'５班'!$B$17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'５班'!$B$16:$L$16</c:f>
              <c:numCache>
                <c:formatCode>General</c:formatCode>
                <c:ptCount val="11"/>
              </c:numCache>
            </c:numRef>
          </c:xVal>
          <c:yVal>
            <c:numRef>
              <c:f>'５班'!$B$17:$L$17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96552"/>
        <c:axId val="607701256"/>
      </c:scatterChart>
      <c:valAx>
        <c:axId val="607696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01256"/>
        <c:crosses val="autoZero"/>
        <c:crossBetween val="midCat"/>
      </c:valAx>
      <c:valAx>
        <c:axId val="60770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96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グラフ（６班）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'６班'!$B$17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'６班'!$B$16:$L$16</c:f>
              <c:numCache>
                <c:formatCode>General</c:formatCode>
                <c:ptCount val="11"/>
              </c:numCache>
            </c:numRef>
          </c:xVal>
          <c:yVal>
            <c:numRef>
              <c:f>'６班'!$B$17:$L$17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701648"/>
        <c:axId val="607702432"/>
      </c:scatterChart>
      <c:valAx>
        <c:axId val="60770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02432"/>
        <c:crosses val="autoZero"/>
        <c:crossBetween val="midCat"/>
      </c:valAx>
      <c:valAx>
        <c:axId val="6077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701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グラフ（７班）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'７班'!$B$17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'７班'!$B$16:$L$16</c:f>
              <c:numCache>
                <c:formatCode>General</c:formatCode>
                <c:ptCount val="11"/>
              </c:numCache>
            </c:numRef>
          </c:xVal>
          <c:yVal>
            <c:numRef>
              <c:f>'７班'!$B$17:$L$17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97336"/>
        <c:axId val="607696944"/>
      </c:scatterChart>
      <c:valAx>
        <c:axId val="607697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96944"/>
        <c:crosses val="autoZero"/>
        <c:crossBetween val="midCat"/>
      </c:valAx>
      <c:valAx>
        <c:axId val="60769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697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グラフ（８班）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'８班'!$B$17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'８班'!$B$16:$L$16</c:f>
              <c:numCache>
                <c:formatCode>General</c:formatCode>
                <c:ptCount val="11"/>
              </c:numCache>
            </c:numRef>
          </c:xVal>
          <c:yVal>
            <c:numRef>
              <c:f>'８班'!$B$17:$L$17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458064"/>
        <c:axId val="608461200"/>
      </c:scatterChart>
      <c:valAx>
        <c:axId val="60845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61200"/>
        <c:crosses val="autoZero"/>
        <c:crossBetween val="midCat"/>
      </c:valAx>
      <c:valAx>
        <c:axId val="60846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5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グラフ（９班）</a:t>
            </a:r>
            <a:endParaRPr lang="en-US" altLang="ja-JP" sz="18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'９班'!$B$17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'９班'!$B$16:$L$16</c:f>
              <c:numCache>
                <c:formatCode>General</c:formatCode>
                <c:ptCount val="11"/>
              </c:numCache>
            </c:numRef>
          </c:xVal>
          <c:yVal>
            <c:numRef>
              <c:f>'９班'!$B$17:$L$17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454144"/>
        <c:axId val="608460024"/>
      </c:scatterChart>
      <c:valAx>
        <c:axId val="60845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60024"/>
        <c:crosses val="autoZero"/>
        <c:crossBetween val="midCat"/>
      </c:valAx>
      <c:valAx>
        <c:axId val="60846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54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'２班'!$B$17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'２班'!$B$16:$L$16</c:f>
              <c:numCache>
                <c:formatCode>General</c:formatCode>
                <c:ptCount val="11"/>
              </c:numCache>
            </c:numRef>
          </c:xVal>
          <c:yVal>
            <c:numRef>
              <c:f>'２班'!$B$17:$L$17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21536"/>
        <c:axId val="391422320"/>
      </c:scatterChart>
      <c:valAx>
        <c:axId val="39142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22320"/>
        <c:crosses val="autoZero"/>
        <c:crossBetween val="midCat"/>
      </c:valAx>
      <c:valAx>
        <c:axId val="3914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21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i="1" baseline="0"/>
              <a:t>V</a:t>
            </a:r>
            <a:r>
              <a:rPr lang="en-US" altLang="ja-JP" sz="1800" baseline="0"/>
              <a:t>-</a:t>
            </a:r>
            <a:r>
              <a:rPr lang="en-US" altLang="ja-JP" sz="1800" i="1" baseline="0"/>
              <a:t>t</a:t>
            </a:r>
            <a:r>
              <a:rPr lang="ja-JP" altLang="en-US" sz="1800" baseline="0"/>
              <a:t>グラフ（</a:t>
            </a:r>
            <a:r>
              <a:rPr lang="en-US" altLang="ja-JP" sz="1800" baseline="0"/>
              <a:t>10</a:t>
            </a:r>
            <a:r>
              <a:rPr lang="ja-JP" altLang="en-US" sz="1800" baseline="0"/>
              <a:t>班）</a:t>
            </a:r>
            <a:endParaRPr lang="en-US" altLang="ja-JP" sz="1800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'10班'!$B$17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'10班'!$B$16:$L$16</c:f>
              <c:numCache>
                <c:formatCode>General</c:formatCode>
                <c:ptCount val="11"/>
              </c:numCache>
            </c:numRef>
          </c:xVal>
          <c:yVal>
            <c:numRef>
              <c:f>'10班'!$B$17:$L$17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462376"/>
        <c:axId val="608458848"/>
      </c:scatterChart>
      <c:valAx>
        <c:axId val="608462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時間</a:t>
                </a:r>
                <a:r>
                  <a:rPr lang="ja-JP" altLang="en-US" sz="1200" i="1" baseline="0"/>
                  <a:t>ｔ </a:t>
                </a:r>
                <a:r>
                  <a:rPr lang="en-US" altLang="ja-JP" sz="1200" baseline="0"/>
                  <a:t>〔</a:t>
                </a:r>
                <a:r>
                  <a:rPr lang="ja-JP" altLang="en-US" sz="1200" baseline="0"/>
                  <a:t>ｓ</a:t>
                </a:r>
                <a:r>
                  <a:rPr lang="en-US" altLang="ja-JP" sz="1200" baseline="0"/>
                  <a:t>〕</a:t>
                </a:r>
                <a:endParaRPr lang="ja-JP" altLang="en-US" sz="12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58848"/>
        <c:crosses val="autoZero"/>
        <c:crossBetween val="midCat"/>
      </c:valAx>
      <c:valAx>
        <c:axId val="60845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 baseline="0"/>
                  <a:t>電圧</a:t>
                </a:r>
                <a:r>
                  <a:rPr lang="en-US" altLang="ja-JP" sz="1200" i="1" baseline="0"/>
                  <a:t>V</a:t>
                </a:r>
                <a:r>
                  <a:rPr lang="en-US" altLang="ja-JP" sz="1200" baseline="0"/>
                  <a:t>〔V〕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62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'３班'!$B$17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'３班'!$B$16:$L$16</c:f>
              <c:numCache>
                <c:formatCode>General</c:formatCode>
                <c:ptCount val="11"/>
              </c:numCache>
            </c:numRef>
          </c:xVal>
          <c:yVal>
            <c:numRef>
              <c:f>'３班'!$B$17:$L$17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23888"/>
        <c:axId val="601764592"/>
      </c:scatterChart>
      <c:valAx>
        <c:axId val="3914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1764592"/>
        <c:crosses val="autoZero"/>
        <c:crossBetween val="midCat"/>
      </c:valAx>
      <c:valAx>
        <c:axId val="60176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23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'４班'!$B$17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'４班'!$B$16:$L$16</c:f>
              <c:numCache>
                <c:formatCode>General</c:formatCode>
                <c:ptCount val="11"/>
              </c:numCache>
            </c:numRef>
          </c:xVal>
          <c:yVal>
            <c:numRef>
              <c:f>'４班'!$B$17:$L$17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589912"/>
        <c:axId val="344590696"/>
      </c:scatterChart>
      <c:valAx>
        <c:axId val="34458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90696"/>
        <c:crosses val="autoZero"/>
        <c:crossBetween val="midCat"/>
      </c:valAx>
      <c:valAx>
        <c:axId val="3445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589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'５班'!$B$17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'５班'!$B$16:$L$16</c:f>
              <c:numCache>
                <c:formatCode>General</c:formatCode>
                <c:ptCount val="11"/>
              </c:numCache>
            </c:numRef>
          </c:xVal>
          <c:yVal>
            <c:numRef>
              <c:f>'５班'!$B$17:$L$17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07808"/>
        <c:axId val="391414864"/>
      </c:scatterChart>
      <c:valAx>
        <c:axId val="39140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14864"/>
        <c:crosses val="autoZero"/>
        <c:crossBetween val="midCat"/>
      </c:valAx>
      <c:valAx>
        <c:axId val="39141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07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'６班'!$B$17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'６班'!$B$16:$L$16</c:f>
              <c:numCache>
                <c:formatCode>General</c:formatCode>
                <c:ptCount val="11"/>
              </c:numCache>
            </c:numRef>
          </c:xVal>
          <c:yVal>
            <c:numRef>
              <c:f>'６班'!$B$17:$L$17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14080"/>
        <c:axId val="391409768"/>
      </c:scatterChart>
      <c:valAx>
        <c:axId val="39141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09768"/>
        <c:crosses val="autoZero"/>
        <c:crossBetween val="midCat"/>
      </c:valAx>
      <c:valAx>
        <c:axId val="39140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1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'７班'!$B$17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'７班'!$B$16:$L$16</c:f>
              <c:numCache>
                <c:formatCode>General</c:formatCode>
                <c:ptCount val="11"/>
              </c:numCache>
            </c:numRef>
          </c:xVal>
          <c:yVal>
            <c:numRef>
              <c:f>'７班'!$B$17:$L$17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12512"/>
        <c:axId val="391411336"/>
      </c:scatterChart>
      <c:valAx>
        <c:axId val="39141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11336"/>
        <c:crosses val="autoZero"/>
        <c:crossBetween val="midCat"/>
      </c:valAx>
      <c:valAx>
        <c:axId val="391411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12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'８班'!$B$17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'８班'!$B$16:$L$16</c:f>
              <c:numCache>
                <c:formatCode>General</c:formatCode>
                <c:ptCount val="11"/>
              </c:numCache>
            </c:numRef>
          </c:xVal>
          <c:yVal>
            <c:numRef>
              <c:f>'８班'!$B$17:$L$17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10160"/>
        <c:axId val="391413296"/>
      </c:scatterChart>
      <c:valAx>
        <c:axId val="39141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13296"/>
        <c:crosses val="autoZero"/>
        <c:crossBetween val="midCat"/>
      </c:valAx>
      <c:valAx>
        <c:axId val="39141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1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2400" i="1" baseline="0"/>
              <a:t>V</a:t>
            </a:r>
            <a:r>
              <a:rPr lang="en-US" altLang="ja-JP" sz="2400" baseline="0"/>
              <a:t>-</a:t>
            </a:r>
            <a:r>
              <a:rPr lang="en-US" altLang="ja-JP" sz="2400" i="1" baseline="0"/>
              <a:t>t</a:t>
            </a:r>
            <a:r>
              <a:rPr lang="ja-JP" altLang="en-US" sz="2400" baseline="0"/>
              <a:t>グラフ</a:t>
            </a:r>
            <a:endParaRPr lang="en-US" altLang="ja-JP" sz="2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43430496115702"/>
          <c:y val="9.2519517732907577E-2"/>
          <c:w val="0.85909030939000697"/>
          <c:h val="0.736399162571744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'９班'!$B$17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'９班'!$B$16:$L$16</c:f>
              <c:numCache>
                <c:formatCode>General</c:formatCode>
                <c:ptCount val="11"/>
              </c:numCache>
            </c:numRef>
          </c:xVal>
          <c:yVal>
            <c:numRef>
              <c:f>'９班'!$B$17:$L$17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08200"/>
        <c:axId val="391413688"/>
      </c:scatterChart>
      <c:valAx>
        <c:axId val="391408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時間</a:t>
                </a:r>
                <a:r>
                  <a:rPr lang="ja-JP" altLang="en-US" sz="1800" i="1" baseline="0"/>
                  <a:t>ｔ </a:t>
                </a:r>
                <a:r>
                  <a:rPr lang="en-US" altLang="ja-JP" sz="1800" baseline="0"/>
                  <a:t>〔</a:t>
                </a:r>
                <a:r>
                  <a:rPr lang="ja-JP" altLang="en-US" sz="1800" baseline="0"/>
                  <a:t>ｓ</a:t>
                </a:r>
                <a:r>
                  <a:rPr lang="en-US" altLang="ja-JP" sz="1800" baseline="0"/>
                  <a:t>〕</a:t>
                </a:r>
                <a:endParaRPr lang="ja-JP" altLang="en-US" sz="1800" baseline="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13688"/>
        <c:crosses val="autoZero"/>
        <c:crossBetween val="midCat"/>
      </c:valAx>
      <c:valAx>
        <c:axId val="39141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800" baseline="0"/>
                  <a:t>電圧</a:t>
                </a:r>
                <a:r>
                  <a:rPr lang="en-US" altLang="ja-JP" sz="1800" i="1" baseline="0"/>
                  <a:t>V</a:t>
                </a:r>
                <a:r>
                  <a:rPr lang="en-US" altLang="ja-JP" sz="1800" baseline="0"/>
                  <a:t>〔V〕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1408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150812</xdr:colOff>
      <xdr:row>0</xdr:row>
      <xdr:rowOff>857250</xdr:rowOff>
    </xdr:from>
    <xdr:to>
      <xdr:col>2</xdr:col>
      <xdr:colOff>1119187</xdr:colOff>
      <xdr:row>17</xdr:row>
      <xdr:rowOff>71436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1206500</xdr:colOff>
      <xdr:row>1</xdr:row>
      <xdr:rowOff>15876</xdr:rowOff>
    </xdr:from>
    <xdr:to>
      <xdr:col>6</xdr:col>
      <xdr:colOff>293688</xdr:colOff>
      <xdr:row>17</xdr:row>
      <xdr:rowOff>111125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484188</xdr:colOff>
      <xdr:row>1</xdr:row>
      <xdr:rowOff>277813</xdr:rowOff>
    </xdr:from>
    <xdr:to>
      <xdr:col>13</xdr:col>
      <xdr:colOff>39687</xdr:colOff>
      <xdr:row>17</xdr:row>
      <xdr:rowOff>87312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119063</xdr:colOff>
      <xdr:row>21</xdr:row>
      <xdr:rowOff>23812</xdr:rowOff>
    </xdr:from>
    <xdr:to>
      <xdr:col>2</xdr:col>
      <xdr:colOff>1143000</xdr:colOff>
      <xdr:row>37</xdr:row>
      <xdr:rowOff>119061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1238251</xdr:colOff>
      <xdr:row>21</xdr:row>
      <xdr:rowOff>1</xdr:rowOff>
    </xdr:from>
    <xdr:to>
      <xdr:col>6</xdr:col>
      <xdr:colOff>349250</xdr:colOff>
      <xdr:row>37</xdr:row>
      <xdr:rowOff>150813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500063</xdr:colOff>
      <xdr:row>21</xdr:row>
      <xdr:rowOff>23813</xdr:rowOff>
    </xdr:from>
    <xdr:to>
      <xdr:col>13</xdr:col>
      <xdr:colOff>47625</xdr:colOff>
      <xdr:row>38</xdr:row>
      <xdr:rowOff>23812</xdr:rowOff>
    </xdr:to>
    <xdr:graphicFrame macro="">
      <xdr:nvGraphicFramePr>
        <xdr:cNvPr id="21" name="グラフ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87314</xdr:colOff>
      <xdr:row>48</xdr:row>
      <xdr:rowOff>31751</xdr:rowOff>
    </xdr:from>
    <xdr:to>
      <xdr:col>2</xdr:col>
      <xdr:colOff>1174752</xdr:colOff>
      <xdr:row>66</xdr:row>
      <xdr:rowOff>47625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39687</xdr:colOff>
      <xdr:row>48</xdr:row>
      <xdr:rowOff>39687</xdr:rowOff>
    </xdr:from>
    <xdr:to>
      <xdr:col>6</xdr:col>
      <xdr:colOff>547688</xdr:colOff>
      <xdr:row>66</xdr:row>
      <xdr:rowOff>134938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722314</xdr:colOff>
      <xdr:row>48</xdr:row>
      <xdr:rowOff>39688</xdr:rowOff>
    </xdr:from>
    <xdr:to>
      <xdr:col>13</xdr:col>
      <xdr:colOff>365125</xdr:colOff>
      <xdr:row>66</xdr:row>
      <xdr:rowOff>126999</xdr:rowOff>
    </xdr:to>
    <xdr:graphicFrame macro="">
      <xdr:nvGraphicFramePr>
        <xdr:cNvPr id="24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63499</xdr:colOff>
      <xdr:row>67</xdr:row>
      <xdr:rowOff>103187</xdr:rowOff>
    </xdr:from>
    <xdr:to>
      <xdr:col>2</xdr:col>
      <xdr:colOff>1190624</xdr:colOff>
      <xdr:row>85</xdr:row>
      <xdr:rowOff>55563</xdr:rowOff>
    </xdr:to>
    <xdr:graphicFrame macro="">
      <xdr:nvGraphicFramePr>
        <xdr:cNvPr id="25" name="グラフ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603251</xdr:colOff>
      <xdr:row>22</xdr:row>
      <xdr:rowOff>49213</xdr:rowOff>
    </xdr:from>
    <xdr:to>
      <xdr:col>11</xdr:col>
      <xdr:colOff>119062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627063</xdr:colOff>
      <xdr:row>22</xdr:row>
      <xdr:rowOff>49213</xdr:rowOff>
    </xdr:from>
    <xdr:to>
      <xdr:col>11</xdr:col>
      <xdr:colOff>142874</xdr:colOff>
      <xdr:row>55</xdr:row>
      <xdr:rowOff>134937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.5" customHeight="1" thickBot="1" x14ac:dyDescent="0.3">
      <c r="B2" s="7"/>
      <c r="C2" s="4"/>
    </row>
    <row r="3" spans="1:12" ht="36.4" customHeight="1" thickBot="1" x14ac:dyDescent="0.3">
      <c r="A3" s="3" t="s">
        <v>16</v>
      </c>
      <c r="I3" s="17" t="s">
        <v>18</v>
      </c>
      <c r="J3" s="18"/>
      <c r="K3" s="49">
        <v>30</v>
      </c>
      <c r="L3" s="3" t="s">
        <v>17</v>
      </c>
    </row>
    <row r="4" spans="1:12" ht="15" customHeight="1" thickBot="1" x14ac:dyDescent="0.3">
      <c r="C4" s="4"/>
      <c r="I4" s="5"/>
      <c r="J4" s="6"/>
      <c r="K4" s="7"/>
      <c r="L4" s="3"/>
    </row>
    <row r="5" spans="1:12" s="1" customFormat="1" ht="37.25" customHeight="1" thickTop="1" thickBot="1" x14ac:dyDescent="0.3">
      <c r="A5" s="22" t="s">
        <v>11</v>
      </c>
      <c r="B5" s="23"/>
      <c r="C5" s="24"/>
      <c r="D5" s="34" t="s">
        <v>13</v>
      </c>
      <c r="E5" s="34"/>
      <c r="F5" s="35"/>
      <c r="G5" s="36" t="s">
        <v>14</v>
      </c>
      <c r="H5" s="34"/>
      <c r="I5" s="34"/>
      <c r="J5" s="37" t="s">
        <v>15</v>
      </c>
      <c r="K5" s="37"/>
      <c r="L5" s="38"/>
    </row>
    <row r="6" spans="1:12" s="1" customFormat="1" ht="37.25" customHeight="1" thickBot="1" x14ac:dyDescent="0.3">
      <c r="A6" s="25" t="s">
        <v>22</v>
      </c>
      <c r="B6" s="26"/>
      <c r="C6" s="27"/>
      <c r="D6" s="14">
        <v>1</v>
      </c>
      <c r="E6" s="12">
        <v>2</v>
      </c>
      <c r="F6" s="12">
        <v>3</v>
      </c>
      <c r="G6" s="12">
        <v>1</v>
      </c>
      <c r="H6" s="12">
        <v>2</v>
      </c>
      <c r="I6" s="12">
        <v>3</v>
      </c>
      <c r="J6" s="12">
        <v>1</v>
      </c>
      <c r="K6" s="12">
        <v>2</v>
      </c>
      <c r="L6" s="13">
        <v>3</v>
      </c>
    </row>
    <row r="7" spans="1:12" s="1" customFormat="1" ht="37.25" customHeight="1" thickTop="1" thickBot="1" x14ac:dyDescent="0.3">
      <c r="A7" s="31" t="s">
        <v>23</v>
      </c>
      <c r="B7" s="32"/>
      <c r="C7" s="33"/>
      <c r="D7" s="45">
        <v>38</v>
      </c>
      <c r="E7" s="46">
        <v>39</v>
      </c>
      <c r="F7" s="46">
        <v>40</v>
      </c>
      <c r="G7" s="46">
        <v>16</v>
      </c>
      <c r="H7" s="46">
        <v>15</v>
      </c>
      <c r="I7" s="46">
        <v>16</v>
      </c>
      <c r="J7" s="47">
        <v>75</v>
      </c>
      <c r="K7" s="47">
        <v>75</v>
      </c>
      <c r="L7" s="48">
        <v>76</v>
      </c>
    </row>
    <row r="8" spans="1:12" s="1" customFormat="1" ht="37.25" customHeight="1" thickBot="1" x14ac:dyDescent="0.3">
      <c r="A8" s="28" t="s">
        <v>24</v>
      </c>
      <c r="B8" s="29"/>
      <c r="C8" s="30"/>
      <c r="D8" s="44">
        <f>IF(D7="","",$K$3*10^-3*D7)</f>
        <v>1.1399999999999999</v>
      </c>
      <c r="E8" s="44">
        <f t="shared" ref="E8:L8" si="0">IF(E7="","",$K$3*10^-3*E7)</f>
        <v>1.17</v>
      </c>
      <c r="F8" s="44">
        <f t="shared" si="0"/>
        <v>1.2</v>
      </c>
      <c r="G8" s="44">
        <f t="shared" si="0"/>
        <v>0.48</v>
      </c>
      <c r="H8" s="44">
        <f t="shared" si="0"/>
        <v>0.44999999999999996</v>
      </c>
      <c r="I8" s="44">
        <f t="shared" si="0"/>
        <v>0.48</v>
      </c>
      <c r="J8" s="44">
        <f t="shared" si="0"/>
        <v>2.25</v>
      </c>
      <c r="K8" s="44">
        <f t="shared" si="0"/>
        <v>2.25</v>
      </c>
      <c r="L8" s="44">
        <f t="shared" si="0"/>
        <v>2.2799999999999998</v>
      </c>
    </row>
    <row r="9" spans="1:12" s="1" customFormat="1" ht="37.25" customHeight="1" thickBot="1" x14ac:dyDescent="0.3">
      <c r="A9" s="28" t="s">
        <v>25</v>
      </c>
      <c r="B9" s="29"/>
      <c r="C9" s="30"/>
      <c r="D9" s="50">
        <v>1.2</v>
      </c>
      <c r="E9" s="51">
        <v>1.22</v>
      </c>
      <c r="F9" s="51">
        <v>1.24</v>
      </c>
      <c r="G9" s="51">
        <v>1.08</v>
      </c>
      <c r="H9" s="51">
        <v>1</v>
      </c>
      <c r="I9" s="51">
        <v>1.06</v>
      </c>
      <c r="J9" s="52">
        <v>1.2</v>
      </c>
      <c r="K9" s="52">
        <v>1.19</v>
      </c>
      <c r="L9" s="53">
        <v>1.2</v>
      </c>
    </row>
    <row r="10" spans="1:12" s="1" customFormat="1" ht="37.25" customHeight="1" thickBot="1" x14ac:dyDescent="0.3">
      <c r="A10" s="28" t="s">
        <v>26</v>
      </c>
      <c r="B10" s="29"/>
      <c r="C10" s="30"/>
      <c r="D10" s="44">
        <f>IF(OR(D7="",D9=""),"",D8/D9)</f>
        <v>0.95</v>
      </c>
      <c r="E10" s="44">
        <f t="shared" ref="E10:L10" si="1">IF(OR(E7="",E9=""),"",E8/E9)</f>
        <v>0.95901639344262291</v>
      </c>
      <c r="F10" s="44">
        <f t="shared" si="1"/>
        <v>0.96774193548387089</v>
      </c>
      <c r="G10" s="44">
        <f t="shared" si="1"/>
        <v>0.44444444444444442</v>
      </c>
      <c r="H10" s="44">
        <f t="shared" si="1"/>
        <v>0.44999999999999996</v>
      </c>
      <c r="I10" s="44">
        <f t="shared" si="1"/>
        <v>0.45283018867924524</v>
      </c>
      <c r="J10" s="44">
        <f t="shared" si="1"/>
        <v>1.875</v>
      </c>
      <c r="K10" s="44">
        <f t="shared" si="1"/>
        <v>1.8907563025210086</v>
      </c>
      <c r="L10" s="44">
        <f t="shared" si="1"/>
        <v>1.9</v>
      </c>
    </row>
    <row r="11" spans="1:12" s="1" customFormat="1" ht="37.25" customHeight="1" thickBot="1" x14ac:dyDescent="0.3">
      <c r="A11" s="25" t="s">
        <v>12</v>
      </c>
      <c r="B11" s="26"/>
      <c r="C11" s="27"/>
      <c r="D11" s="84">
        <f>IF(D10="","",AVERAGE(D10:F10))</f>
        <v>0.95891944297549792</v>
      </c>
      <c r="E11" s="84"/>
      <c r="F11" s="85"/>
      <c r="G11" s="84">
        <f t="shared" ref="G11" si="2">IF(G10="","",AVERAGE(G10:I10))</f>
        <v>0.44909154437456317</v>
      </c>
      <c r="H11" s="84"/>
      <c r="I11" s="85"/>
      <c r="J11" s="84">
        <f t="shared" ref="J11" si="3">IF(J10="","",AVERAGE(J10:L10))</f>
        <v>1.8885854341736696</v>
      </c>
      <c r="K11" s="84"/>
      <c r="L11" s="85"/>
    </row>
    <row r="12" spans="1:12" ht="13.15" thickTop="1" x14ac:dyDescent="0.25"/>
    <row r="13" spans="1:12" ht="50.25" customHeight="1" x14ac:dyDescent="0.25"/>
    <row r="14" spans="1:12" ht="27.75" x14ac:dyDescent="0.25">
      <c r="A14" s="3" t="s">
        <v>19</v>
      </c>
      <c r="I14" s="20"/>
      <c r="J14" s="21"/>
      <c r="K14" s="11"/>
      <c r="L14" s="8"/>
    </row>
    <row r="15" spans="1:12" ht="6.85" customHeight="1" thickBot="1" x14ac:dyDescent="0.3">
      <c r="C15" s="4"/>
      <c r="I15" s="5"/>
      <c r="J15" s="6"/>
      <c r="K15" s="7"/>
      <c r="L15" s="3"/>
    </row>
    <row r="16" spans="1:12" ht="54" customHeight="1" thickBot="1" x14ac:dyDescent="0.3">
      <c r="A16" s="9" t="s">
        <v>20</v>
      </c>
      <c r="B16" s="54">
        <v>0</v>
      </c>
      <c r="C16" s="55">
        <v>10</v>
      </c>
      <c r="D16" s="56">
        <v>20</v>
      </c>
      <c r="E16" s="56">
        <v>30</v>
      </c>
      <c r="F16" s="56">
        <v>40</v>
      </c>
      <c r="G16" s="56">
        <v>50</v>
      </c>
      <c r="H16" s="56">
        <v>60</v>
      </c>
      <c r="I16" s="56">
        <v>70</v>
      </c>
      <c r="J16" s="56">
        <v>80</v>
      </c>
      <c r="K16" s="56">
        <v>90</v>
      </c>
      <c r="L16" s="56"/>
    </row>
    <row r="17" spans="1:12" ht="54" customHeight="1" thickBot="1" x14ac:dyDescent="0.3">
      <c r="A17" s="10" t="s">
        <v>21</v>
      </c>
      <c r="B17" s="54">
        <v>3</v>
      </c>
      <c r="C17" s="55">
        <v>1.6</v>
      </c>
      <c r="D17" s="56">
        <v>1.1000000000000001</v>
      </c>
      <c r="E17" s="56">
        <v>0.7</v>
      </c>
      <c r="F17" s="56">
        <v>0.45</v>
      </c>
      <c r="G17" s="56">
        <v>0.3</v>
      </c>
      <c r="H17" s="56">
        <v>0.2</v>
      </c>
      <c r="I17" s="56">
        <v>0.14000000000000001</v>
      </c>
      <c r="J17" s="54">
        <v>0.1</v>
      </c>
      <c r="K17" s="54">
        <v>0.08</v>
      </c>
      <c r="L17" s="57"/>
    </row>
  </sheetData>
  <sheetProtection sheet="1" objects="1" scenarios="1"/>
  <mergeCells count="16">
    <mergeCell ref="I3:J3"/>
    <mergeCell ref="A1:L1"/>
    <mergeCell ref="I14:J14"/>
    <mergeCell ref="A5:C5"/>
    <mergeCell ref="A11:C11"/>
    <mergeCell ref="A10:C10"/>
    <mergeCell ref="A9:C9"/>
    <mergeCell ref="A8:C8"/>
    <mergeCell ref="A7:C7"/>
    <mergeCell ref="A6:C6"/>
    <mergeCell ref="D5:F5"/>
    <mergeCell ref="G5:I5"/>
    <mergeCell ref="J5:L5"/>
    <mergeCell ref="D11:F11"/>
    <mergeCell ref="G11:I11"/>
    <mergeCell ref="J11:L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60" zoomScaleNormal="70" workbookViewId="0">
      <selection activeCell="D11" sqref="D11:E11"/>
    </sheetView>
  </sheetViews>
  <sheetFormatPr defaultRowHeight="12.75" x14ac:dyDescent="0.25"/>
  <cols>
    <col min="1" max="1" width="28.59765625" customWidth="1"/>
    <col min="2" max="7" width="19.6640625" customWidth="1"/>
  </cols>
  <sheetData>
    <row r="1" spans="1:7" ht="68.75" customHeight="1" x14ac:dyDescent="0.25">
      <c r="A1" s="19" t="s">
        <v>10</v>
      </c>
      <c r="B1" s="41"/>
      <c r="C1" s="41"/>
      <c r="D1" s="41"/>
      <c r="E1" s="41"/>
      <c r="F1" s="41"/>
      <c r="G1" s="41"/>
    </row>
    <row r="3" spans="1:7" ht="59.35" customHeight="1" thickBot="1" x14ac:dyDescent="0.3">
      <c r="B3" s="42" t="s">
        <v>27</v>
      </c>
      <c r="C3" s="43"/>
      <c r="D3" s="42" t="s">
        <v>28</v>
      </c>
      <c r="E3" s="43"/>
      <c r="F3" s="42" t="s">
        <v>29</v>
      </c>
      <c r="G3" s="43"/>
    </row>
    <row r="4" spans="1:7" s="1" customFormat="1" ht="51.4" customHeight="1" thickBot="1" x14ac:dyDescent="0.3">
      <c r="A4" s="2" t="s">
        <v>0</v>
      </c>
      <c r="B4" s="39">
        <f>'１班'!$D$11</f>
        <v>0.95891944297549792</v>
      </c>
      <c r="C4" s="40"/>
      <c r="D4" s="39">
        <f>'１班'!$G$11</f>
        <v>0.44909154437456317</v>
      </c>
      <c r="E4" s="40"/>
      <c r="F4" s="39">
        <f>'１班'!$J$11</f>
        <v>1.8885854341736696</v>
      </c>
      <c r="G4" s="40"/>
    </row>
    <row r="5" spans="1:7" s="1" customFormat="1" ht="51.4" customHeight="1" thickBot="1" x14ac:dyDescent="0.3">
      <c r="A5" s="2" t="s">
        <v>1</v>
      </c>
      <c r="B5" s="39" t="str">
        <f>'２班'!$D$11</f>
        <v/>
      </c>
      <c r="C5" s="40"/>
      <c r="D5" s="39" t="str">
        <f>'２班'!$G$11</f>
        <v/>
      </c>
      <c r="E5" s="40"/>
      <c r="F5" s="39" t="str">
        <f>'２班'!$J$11</f>
        <v/>
      </c>
      <c r="G5" s="40"/>
    </row>
    <row r="6" spans="1:7" s="1" customFormat="1" ht="51.4" customHeight="1" thickBot="1" x14ac:dyDescent="0.3">
      <c r="A6" s="2" t="s">
        <v>2</v>
      </c>
      <c r="B6" s="39" t="str">
        <f>'３班'!$D$11</f>
        <v/>
      </c>
      <c r="C6" s="40"/>
      <c r="D6" s="39" t="str">
        <f>'３班'!$G$11</f>
        <v/>
      </c>
      <c r="E6" s="40"/>
      <c r="F6" s="39" t="str">
        <f>'３班'!$J$11</f>
        <v/>
      </c>
      <c r="G6" s="40"/>
    </row>
    <row r="7" spans="1:7" s="1" customFormat="1" ht="51.4" customHeight="1" thickBot="1" x14ac:dyDescent="0.3">
      <c r="A7" s="2" t="s">
        <v>3</v>
      </c>
      <c r="B7" s="39" t="str">
        <f>'４班'!$D$11</f>
        <v/>
      </c>
      <c r="C7" s="40"/>
      <c r="D7" s="39" t="str">
        <f>'４班'!$G$11</f>
        <v/>
      </c>
      <c r="E7" s="40"/>
      <c r="F7" s="39" t="str">
        <f>'４班'!$J$11</f>
        <v/>
      </c>
      <c r="G7" s="40"/>
    </row>
    <row r="8" spans="1:7" s="1" customFormat="1" ht="51.4" customHeight="1" thickBot="1" x14ac:dyDescent="0.3">
      <c r="A8" s="2" t="s">
        <v>4</v>
      </c>
      <c r="B8" s="39" t="str">
        <f>'５班'!$D$11</f>
        <v/>
      </c>
      <c r="C8" s="40"/>
      <c r="D8" s="39" t="str">
        <f>'５班'!$G$11</f>
        <v/>
      </c>
      <c r="E8" s="40"/>
      <c r="F8" s="39" t="str">
        <f>'５班'!$J$11</f>
        <v/>
      </c>
      <c r="G8" s="40"/>
    </row>
    <row r="9" spans="1:7" ht="51.4" customHeight="1" thickBot="1" x14ac:dyDescent="0.3">
      <c r="A9" s="2" t="s">
        <v>5</v>
      </c>
      <c r="B9" s="39" t="str">
        <f>'６班'!$D$11</f>
        <v/>
      </c>
      <c r="C9" s="40"/>
      <c r="D9" s="39" t="str">
        <f>'６班'!$G$11</f>
        <v/>
      </c>
      <c r="E9" s="40"/>
      <c r="F9" s="39" t="str">
        <f>'６班'!$J$11</f>
        <v/>
      </c>
      <c r="G9" s="40"/>
    </row>
    <row r="10" spans="1:7" ht="51.4" customHeight="1" thickBot="1" x14ac:dyDescent="0.3">
      <c r="A10" s="2" t="s">
        <v>6</v>
      </c>
      <c r="B10" s="39" t="str">
        <f>'７班'!$D$11</f>
        <v/>
      </c>
      <c r="C10" s="40"/>
      <c r="D10" s="39" t="str">
        <f>'７班'!$G$11</f>
        <v/>
      </c>
      <c r="E10" s="40"/>
      <c r="F10" s="39" t="str">
        <f>'７班'!$J$11</f>
        <v/>
      </c>
      <c r="G10" s="40"/>
    </row>
    <row r="11" spans="1:7" ht="51.4" customHeight="1" thickBot="1" x14ac:dyDescent="0.3">
      <c r="A11" s="2" t="s">
        <v>7</v>
      </c>
      <c r="B11" s="39" t="str">
        <f>'８班'!$D$11</f>
        <v/>
      </c>
      <c r="C11" s="40"/>
      <c r="D11" s="39" t="str">
        <f>'８班'!$G$11</f>
        <v/>
      </c>
      <c r="E11" s="40"/>
      <c r="F11" s="39" t="str">
        <f>'８班'!$J$11</f>
        <v/>
      </c>
      <c r="G11" s="40"/>
    </row>
    <row r="12" spans="1:7" ht="51.4" customHeight="1" thickBot="1" x14ac:dyDescent="0.3">
      <c r="A12" s="2" t="s">
        <v>8</v>
      </c>
      <c r="B12" s="39" t="str">
        <f>'９班'!$D$11</f>
        <v/>
      </c>
      <c r="C12" s="40"/>
      <c r="D12" s="39" t="str">
        <f>'９班'!$G$11</f>
        <v/>
      </c>
      <c r="E12" s="40"/>
      <c r="F12" s="39" t="str">
        <f>'９班'!$J$11</f>
        <v/>
      </c>
      <c r="G12" s="40"/>
    </row>
    <row r="13" spans="1:7" ht="51.4" customHeight="1" thickBot="1" x14ac:dyDescent="0.3">
      <c r="A13" s="2" t="s">
        <v>9</v>
      </c>
      <c r="B13" s="39" t="str">
        <f>'10班'!$D$11</f>
        <v/>
      </c>
      <c r="C13" s="40"/>
      <c r="D13" s="39" t="str">
        <f>'10班'!$G$11</f>
        <v/>
      </c>
      <c r="E13" s="40"/>
      <c r="F13" s="39" t="str">
        <f>'10班'!$J$11</f>
        <v/>
      </c>
      <c r="G13" s="40"/>
    </row>
    <row r="14" spans="1:7" ht="51.4" customHeight="1" thickBot="1" x14ac:dyDescent="0.3">
      <c r="A14" s="2" t="s">
        <v>30</v>
      </c>
      <c r="B14" s="39">
        <f>AVERAGE(B4:C13)</f>
        <v>0.95891944297549792</v>
      </c>
      <c r="C14" s="40"/>
      <c r="D14" s="39">
        <f t="shared" ref="D14" si="0">AVERAGE(D4:E13)</f>
        <v>0.44909154437456317</v>
      </c>
      <c r="E14" s="40"/>
      <c r="F14" s="39">
        <f t="shared" ref="F14" si="1">AVERAGE(F4:G13)</f>
        <v>1.8885854341736696</v>
      </c>
      <c r="G14" s="40"/>
    </row>
  </sheetData>
  <sheetProtection sheet="1" objects="1" scenarios="1"/>
  <mergeCells count="37">
    <mergeCell ref="B14:C14"/>
    <mergeCell ref="D14:E14"/>
    <mergeCell ref="F14:G14"/>
    <mergeCell ref="A1:G1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3:C13"/>
    <mergeCell ref="D13:E13"/>
    <mergeCell ref="F13:G13"/>
    <mergeCell ref="B11:C11"/>
    <mergeCell ref="D11:E11"/>
    <mergeCell ref="F11:G11"/>
    <mergeCell ref="B12:C12"/>
    <mergeCell ref="D12:E12"/>
    <mergeCell ref="F12:G12"/>
  </mergeCells>
  <phoneticPr fontId="1"/>
  <pageMargins left="0.7" right="0.7" top="0.75" bottom="0.75" header="0.3" footer="0.3"/>
  <pageSetup paperSize="13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BreakPreview" zoomScale="60" zoomScaleNormal="70" workbookViewId="0">
      <selection activeCell="H73" sqref="H73"/>
    </sheetView>
  </sheetViews>
  <sheetFormatPr defaultRowHeight="12.75" x14ac:dyDescent="0.25"/>
  <cols>
    <col min="1" max="1" width="28.59765625" customWidth="1"/>
    <col min="2" max="7" width="18.53125" customWidth="1"/>
    <col min="13" max="13" width="4.19921875" customWidth="1"/>
  </cols>
  <sheetData>
    <row r="1" spans="1:13" ht="68.650000000000006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30.4" customHeight="1" x14ac:dyDescent="0.25"/>
    <row r="47" spans="1:13" ht="68.349999999999994" customHeight="1" x14ac:dyDescent="0.25">
      <c r="A47" s="19" t="s">
        <v>10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</sheetData>
  <sheetProtection sheet="1" objects="1" scenarios="1"/>
  <mergeCells count="2">
    <mergeCell ref="A1:M1"/>
    <mergeCell ref="A47:M47"/>
  </mergeCells>
  <phoneticPr fontId="1"/>
  <pageMargins left="0.25" right="0.25" top="0.75" bottom="0.75" header="0.3" footer="0.3"/>
  <pageSetup paperSize="13" scale="53" orientation="landscape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  <row r="18" spans="1:12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2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  <row r="18" spans="1:12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2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  <row r="18" spans="1:12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2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2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70" workbookViewId="0">
      <selection sqref="A1:L1"/>
    </sheetView>
  </sheetViews>
  <sheetFormatPr defaultRowHeight="12.75" x14ac:dyDescent="0.25"/>
  <cols>
    <col min="1" max="12" width="12.59765625" customWidth="1"/>
  </cols>
  <sheetData>
    <row r="1" spans="1:12" ht="68.75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9.5" customHeight="1" thickBot="1" x14ac:dyDescent="0.3">
      <c r="A2" s="59"/>
      <c r="B2" s="7"/>
      <c r="C2" s="60"/>
      <c r="D2" s="59"/>
      <c r="E2" s="59"/>
      <c r="F2" s="59"/>
      <c r="G2" s="59"/>
      <c r="H2" s="59"/>
      <c r="I2" s="59"/>
      <c r="J2" s="59"/>
      <c r="K2" s="59"/>
      <c r="L2" s="59"/>
    </row>
    <row r="3" spans="1:12" ht="36.4" customHeight="1" thickBot="1" x14ac:dyDescent="0.3">
      <c r="A3" s="8" t="s">
        <v>16</v>
      </c>
      <c r="B3" s="59"/>
      <c r="C3" s="59"/>
      <c r="D3" s="59"/>
      <c r="E3" s="59"/>
      <c r="F3" s="59"/>
      <c r="G3" s="59"/>
      <c r="H3" s="59"/>
      <c r="I3" s="20" t="s">
        <v>18</v>
      </c>
      <c r="J3" s="61"/>
      <c r="K3" s="49"/>
      <c r="L3" s="8" t="s">
        <v>17</v>
      </c>
    </row>
    <row r="4" spans="1:12" ht="15" customHeight="1" thickBot="1" x14ac:dyDescent="0.3">
      <c r="A4" s="59"/>
      <c r="B4" s="59"/>
      <c r="C4" s="60"/>
      <c r="D4" s="59"/>
      <c r="E4" s="59"/>
      <c r="F4" s="59"/>
      <c r="G4" s="59"/>
      <c r="H4" s="59"/>
      <c r="I4" s="15"/>
      <c r="J4" s="16"/>
      <c r="K4" s="7"/>
      <c r="L4" s="8"/>
    </row>
    <row r="5" spans="1:12" s="1" customFormat="1" ht="37.25" customHeight="1" thickTop="1" thickBot="1" x14ac:dyDescent="0.3">
      <c r="A5" s="62" t="s">
        <v>11</v>
      </c>
      <c r="B5" s="63"/>
      <c r="C5" s="64"/>
      <c r="D5" s="65" t="s">
        <v>13</v>
      </c>
      <c r="E5" s="65"/>
      <c r="F5" s="66"/>
      <c r="G5" s="67" t="s">
        <v>14</v>
      </c>
      <c r="H5" s="65"/>
      <c r="I5" s="65"/>
      <c r="J5" s="68" t="s">
        <v>15</v>
      </c>
      <c r="K5" s="68"/>
      <c r="L5" s="69"/>
    </row>
    <row r="6" spans="1:12" s="1" customFormat="1" ht="37.25" customHeight="1" thickBot="1" x14ac:dyDescent="0.3">
      <c r="A6" s="70" t="s">
        <v>22</v>
      </c>
      <c r="B6" s="71"/>
      <c r="C6" s="72"/>
      <c r="D6" s="73">
        <v>1</v>
      </c>
      <c r="E6" s="74">
        <v>2</v>
      </c>
      <c r="F6" s="74">
        <v>3</v>
      </c>
      <c r="G6" s="74">
        <v>1</v>
      </c>
      <c r="H6" s="74">
        <v>2</v>
      </c>
      <c r="I6" s="74">
        <v>3</v>
      </c>
      <c r="J6" s="74">
        <v>1</v>
      </c>
      <c r="K6" s="74">
        <v>2</v>
      </c>
      <c r="L6" s="75">
        <v>3</v>
      </c>
    </row>
    <row r="7" spans="1:12" s="1" customFormat="1" ht="37.25" customHeight="1" thickTop="1" thickBot="1" x14ac:dyDescent="0.3">
      <c r="A7" s="76" t="s">
        <v>23</v>
      </c>
      <c r="B7" s="77"/>
      <c r="C7" s="78"/>
      <c r="D7" s="45"/>
      <c r="E7" s="46"/>
      <c r="F7" s="46"/>
      <c r="G7" s="46"/>
      <c r="H7" s="46"/>
      <c r="I7" s="46"/>
      <c r="J7" s="47"/>
      <c r="K7" s="47"/>
      <c r="L7" s="48"/>
    </row>
    <row r="8" spans="1:12" s="1" customFormat="1" ht="37.25" customHeight="1" thickBot="1" x14ac:dyDescent="0.3">
      <c r="A8" s="79" t="s">
        <v>24</v>
      </c>
      <c r="B8" s="80"/>
      <c r="C8" s="81"/>
      <c r="D8" s="44" t="str">
        <f>IF(D7="","",$K$3*10^-3*D7)</f>
        <v/>
      </c>
      <c r="E8" s="44" t="str">
        <f t="shared" ref="E8:L8" si="0">IF(E7="","",$K$3*10^-3*E7)</f>
        <v/>
      </c>
      <c r="F8" s="44" t="str">
        <f t="shared" si="0"/>
        <v/>
      </c>
      <c r="G8" s="44" t="str">
        <f t="shared" si="0"/>
        <v/>
      </c>
      <c r="H8" s="44" t="str">
        <f t="shared" si="0"/>
        <v/>
      </c>
      <c r="I8" s="44" t="str">
        <f t="shared" si="0"/>
        <v/>
      </c>
      <c r="J8" s="44" t="str">
        <f t="shared" si="0"/>
        <v/>
      </c>
      <c r="K8" s="44" t="str">
        <f t="shared" si="0"/>
        <v/>
      </c>
      <c r="L8" s="44" t="str">
        <f t="shared" si="0"/>
        <v/>
      </c>
    </row>
    <row r="9" spans="1:12" s="1" customFormat="1" ht="37.25" customHeight="1" thickBot="1" x14ac:dyDescent="0.3">
      <c r="A9" s="79" t="s">
        <v>25</v>
      </c>
      <c r="B9" s="80"/>
      <c r="C9" s="81"/>
      <c r="D9" s="50"/>
      <c r="E9" s="51"/>
      <c r="F9" s="51"/>
      <c r="G9" s="51"/>
      <c r="H9" s="51"/>
      <c r="I9" s="51"/>
      <c r="J9" s="52"/>
      <c r="K9" s="52"/>
      <c r="L9" s="53"/>
    </row>
    <row r="10" spans="1:12" s="1" customFormat="1" ht="37.25" customHeight="1" thickBot="1" x14ac:dyDescent="0.3">
      <c r="A10" s="79" t="s">
        <v>26</v>
      </c>
      <c r="B10" s="80"/>
      <c r="C10" s="81"/>
      <c r="D10" s="44" t="str">
        <f>IF(OR(D7="",D9=""),"",D8/D9)</f>
        <v/>
      </c>
      <c r="E10" s="44" t="str">
        <f t="shared" ref="E10:L10" si="1">IF(OR(E7="",E9=""),"",E8/E9)</f>
        <v/>
      </c>
      <c r="F10" s="44" t="str">
        <f t="shared" si="1"/>
        <v/>
      </c>
      <c r="G10" s="44" t="str">
        <f t="shared" si="1"/>
        <v/>
      </c>
      <c r="H10" s="44" t="str">
        <f t="shared" si="1"/>
        <v/>
      </c>
      <c r="I10" s="44" t="str">
        <f t="shared" si="1"/>
        <v/>
      </c>
      <c r="J10" s="44" t="str">
        <f t="shared" si="1"/>
        <v/>
      </c>
      <c r="K10" s="44" t="str">
        <f t="shared" si="1"/>
        <v/>
      </c>
      <c r="L10" s="44" t="str">
        <f t="shared" si="1"/>
        <v/>
      </c>
    </row>
    <row r="11" spans="1:12" s="1" customFormat="1" ht="37.25" customHeight="1" thickBot="1" x14ac:dyDescent="0.3">
      <c r="A11" s="70" t="s">
        <v>12</v>
      </c>
      <c r="B11" s="71"/>
      <c r="C11" s="72"/>
      <c r="D11" s="84" t="str">
        <f>IF(D10="","",AVERAGE(D10:F10))</f>
        <v/>
      </c>
      <c r="E11" s="84"/>
      <c r="F11" s="85"/>
      <c r="G11" s="84" t="str">
        <f t="shared" ref="G11" si="2">IF(G10="","",AVERAGE(G10:I10))</f>
        <v/>
      </c>
      <c r="H11" s="84"/>
      <c r="I11" s="85"/>
      <c r="J11" s="84" t="str">
        <f t="shared" ref="J11" si="3">IF(J10="","",AVERAGE(J10:L10))</f>
        <v/>
      </c>
      <c r="K11" s="84"/>
      <c r="L11" s="85"/>
    </row>
    <row r="12" spans="1:12" ht="13.15" thickTop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50.2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7.75" x14ac:dyDescent="0.25">
      <c r="A14" s="8" t="s">
        <v>19</v>
      </c>
      <c r="B14" s="59"/>
      <c r="C14" s="59"/>
      <c r="D14" s="59"/>
      <c r="E14" s="59"/>
      <c r="F14" s="59"/>
      <c r="G14" s="59"/>
      <c r="H14" s="59"/>
      <c r="I14" s="20"/>
      <c r="J14" s="21"/>
      <c r="K14" s="11"/>
      <c r="L14" s="8"/>
    </row>
    <row r="15" spans="1:12" ht="6.85" customHeight="1" thickBot="1" x14ac:dyDescent="0.3">
      <c r="A15" s="59"/>
      <c r="B15" s="59"/>
      <c r="C15" s="60"/>
      <c r="D15" s="59"/>
      <c r="E15" s="59"/>
      <c r="F15" s="59"/>
      <c r="G15" s="59"/>
      <c r="H15" s="59"/>
      <c r="I15" s="15"/>
      <c r="J15" s="16"/>
      <c r="K15" s="7"/>
      <c r="L15" s="8"/>
    </row>
    <row r="16" spans="1:12" ht="54" customHeight="1" thickBot="1" x14ac:dyDescent="0.3">
      <c r="A16" s="82" t="s">
        <v>20</v>
      </c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54" customHeight="1" thickBot="1" x14ac:dyDescent="0.3">
      <c r="A17" s="83" t="s">
        <v>21</v>
      </c>
      <c r="B17" s="54"/>
      <c r="C17" s="55"/>
      <c r="D17" s="56"/>
      <c r="E17" s="56"/>
      <c r="F17" s="56"/>
      <c r="G17" s="56"/>
      <c r="H17" s="56"/>
      <c r="I17" s="56"/>
      <c r="J17" s="54"/>
      <c r="K17" s="54"/>
      <c r="L17" s="57"/>
    </row>
  </sheetData>
  <sheetProtection sheet="1" objects="1" scenarios="1"/>
  <mergeCells count="16">
    <mergeCell ref="A1:L1"/>
    <mergeCell ref="I3:J3"/>
    <mergeCell ref="A5:C5"/>
    <mergeCell ref="D5:F5"/>
    <mergeCell ref="G5:I5"/>
    <mergeCell ref="J5:L5"/>
    <mergeCell ref="D11:F11"/>
    <mergeCell ref="G11:I11"/>
    <mergeCell ref="J11:L11"/>
    <mergeCell ref="I14:J14"/>
    <mergeCell ref="A6:C6"/>
    <mergeCell ref="A7:C7"/>
    <mergeCell ref="A8:C8"/>
    <mergeCell ref="A9:C9"/>
    <mergeCell ref="A10:C10"/>
    <mergeCell ref="A11:C11"/>
  </mergeCells>
  <phoneticPr fontId="1"/>
  <pageMargins left="0.7" right="0.7" top="0.75" bottom="0.75" header="0.3" footer="0.3"/>
  <pageSetup paperSize="13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  <vt:lpstr>電気容量</vt:lpstr>
      <vt:lpstr>V-tグラフ</vt:lpstr>
      <vt:lpstr>'10班'!Print_Area</vt:lpstr>
      <vt:lpstr>'１班'!Print_Area</vt:lpstr>
      <vt:lpstr>'２班'!Print_Area</vt:lpstr>
      <vt:lpstr>'３班'!Print_Area</vt:lpstr>
      <vt:lpstr>'４班'!Print_Area</vt:lpstr>
      <vt:lpstr>'５班'!Print_Area</vt:lpstr>
      <vt:lpstr>'６班'!Print_Area</vt:lpstr>
      <vt:lpstr>'７班'!Print_Area</vt:lpstr>
      <vt:lpstr>'８班'!Print_Area</vt:lpstr>
      <vt:lpstr>'９班'!Print_Area</vt:lpstr>
      <vt:lpstr>電気容量!Print_Area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二宮 宏之</cp:lastModifiedBy>
  <cp:lastPrinted>2022-06-14T06:01:15Z</cp:lastPrinted>
  <dcterms:created xsi:type="dcterms:W3CDTF">2013-07-14T00:18:02Z</dcterms:created>
  <dcterms:modified xsi:type="dcterms:W3CDTF">2022-08-03T06:35:41Z</dcterms:modified>
</cp:coreProperties>
</file>